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6" i="1" l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R17" i="1"/>
  <c r="Q17" i="1"/>
  <c r="O17" i="1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E22" i="1"/>
  <c r="D22" i="1"/>
  <c r="T16" i="1"/>
  <c r="T17" i="1" s="1"/>
  <c r="S16" i="1"/>
  <c r="S17" i="1" s="1"/>
  <c r="Q16" i="1"/>
  <c r="P16" i="1"/>
  <c r="P17" i="1" s="1"/>
  <c r="D16" i="1"/>
  <c r="E16" i="1"/>
  <c r="G16" i="1"/>
  <c r="G17" i="1" s="1"/>
  <c r="H16" i="1"/>
  <c r="H17" i="1" s="1"/>
  <c r="I16" i="1"/>
  <c r="I17" i="1" s="1"/>
  <c r="L16" i="1"/>
  <c r="L17" i="1" s="1"/>
  <c r="K16" i="1"/>
  <c r="K17" i="1" s="1"/>
  <c r="N16" i="1"/>
  <c r="N17" i="1" s="1"/>
  <c r="M16" i="1"/>
  <c r="M17" i="1" s="1"/>
  <c r="O16" i="1"/>
  <c r="J16" i="1"/>
  <c r="J17" i="1" s="1"/>
  <c r="F10" i="1"/>
  <c r="L10" i="1"/>
  <c r="N23" i="1" l="1"/>
  <c r="S67" i="1" l="1"/>
  <c r="S68" i="1" s="1"/>
  <c r="P67" i="1"/>
  <c r="P68" i="1" s="1"/>
  <c r="O67" i="1"/>
  <c r="O68" i="1" s="1"/>
  <c r="Q67" i="1"/>
  <c r="R67" i="1"/>
  <c r="T67" i="1"/>
  <c r="T68" i="1" s="1"/>
  <c r="T54" i="1"/>
  <c r="S54" i="1"/>
  <c r="R54" i="1"/>
  <c r="Q54" i="1"/>
  <c r="Q55" i="1" s="1"/>
  <c r="P54" i="1"/>
  <c r="P55" i="1" s="1"/>
  <c r="O54" i="1"/>
  <c r="O41" i="1"/>
  <c r="P41" i="1"/>
  <c r="S41" i="1"/>
  <c r="S42" i="1" s="1"/>
  <c r="T41" i="1"/>
  <c r="T42" i="1" s="1"/>
  <c r="R41" i="1"/>
  <c r="R42" i="1" s="1"/>
  <c r="Q41" i="1"/>
  <c r="Q42" i="1" s="1"/>
  <c r="O80" i="1"/>
  <c r="O81" i="1" s="1"/>
  <c r="Q80" i="1"/>
  <c r="P80" i="1"/>
  <c r="S80" i="1"/>
  <c r="S81" i="1" s="1"/>
  <c r="R80" i="1"/>
  <c r="R81" i="1" s="1"/>
  <c r="T80" i="1"/>
  <c r="T81" i="1" s="1"/>
  <c r="H10" i="1"/>
  <c r="H11" i="1" s="1"/>
  <c r="P10" i="1"/>
  <c r="M10" i="1"/>
  <c r="J10" i="1"/>
  <c r="K10" i="1"/>
  <c r="O10" i="1"/>
  <c r="Q10" i="1"/>
  <c r="Q11" i="1" s="1"/>
  <c r="S10" i="1"/>
  <c r="S11" i="1" s="1"/>
  <c r="R10" i="1"/>
  <c r="R11" i="1" s="1"/>
  <c r="T10" i="1"/>
  <c r="N10" i="1"/>
  <c r="G10" i="1"/>
  <c r="I10" i="1"/>
  <c r="E10" i="1"/>
  <c r="F11" i="1" s="1"/>
  <c r="D10" i="1"/>
  <c r="G11" i="1" l="1"/>
  <c r="S55" i="1"/>
  <c r="P42" i="1"/>
  <c r="P81" i="1"/>
  <c r="O42" i="1"/>
  <c r="R68" i="1"/>
  <c r="R55" i="1"/>
  <c r="T55" i="1"/>
  <c r="Q81" i="1"/>
  <c r="O55" i="1"/>
  <c r="Q68" i="1"/>
  <c r="O11" i="1"/>
  <c r="I11" i="1"/>
  <c r="K11" i="1"/>
  <c r="L11" i="1"/>
  <c r="J11" i="1"/>
  <c r="N11" i="1"/>
  <c r="M11" i="1"/>
  <c r="T11" i="1"/>
  <c r="P11" i="1"/>
</calcChain>
</file>

<file path=xl/sharedStrings.xml><?xml version="1.0" encoding="utf-8"?>
<sst xmlns="http://schemas.openxmlformats.org/spreadsheetml/2006/main" count="176" uniqueCount="80">
  <si>
    <t>Название</t>
  </si>
  <si>
    <t>Ссылка</t>
  </si>
  <si>
    <t>Региональность</t>
  </si>
  <si>
    <t>Всего участников</t>
  </si>
  <si>
    <t>Проголосовавших</t>
  </si>
  <si>
    <t>Казахи гуляют, остальные наблюдают</t>
  </si>
  <si>
    <t>Шымкент 🚖</t>
  </si>
  <si>
    <t>Казахстан</t>
  </si>
  <si>
    <t>Шымкент</t>
  </si>
  <si>
    <t>Проголосовавших (М)</t>
  </si>
  <si>
    <t>Проголосовавших (Ж)</t>
  </si>
  <si>
    <t>Проголосовавших (&gt;35)</t>
  </si>
  <si>
    <t>Проголосовавших (М) (&gt;35)</t>
  </si>
  <si>
    <t>Проголосовавших (Ж) (&gt;35)</t>
  </si>
  <si>
    <t>jj</t>
  </si>
  <si>
    <t>Подслушано в Алматы</t>
  </si>
  <si>
    <t>https://vk.com/wall-80133701_2145395</t>
  </si>
  <si>
    <t>Подслушано / Шымкент</t>
  </si>
  <si>
    <t>https://vk.com/wall-72829555_594190</t>
  </si>
  <si>
    <t>https://vk.com/wall-47852781_133722</t>
  </si>
  <si>
    <t>https://vk.com/wall-35005429_788946</t>
  </si>
  <si>
    <t>Подслушано || Казахи Астрахани [ПКА]</t>
  </si>
  <si>
    <t>https://vk.com/wall-69144939_918588</t>
  </si>
  <si>
    <t>В Шымкенте ♔</t>
  </si>
  <si>
    <t>https://vk.com/wall-52423968_928932</t>
  </si>
  <si>
    <t>ПСИХОЛОГИЯ KZ</t>
  </si>
  <si>
    <t>https://vk.com/wall-60759295_169829</t>
  </si>
  <si>
    <t>Всего</t>
  </si>
  <si>
    <t>Алматы</t>
  </si>
  <si>
    <t>Астрахань</t>
  </si>
  <si>
    <t>Проголосовавших из КЗ</t>
  </si>
  <si>
    <t>Проголосовавших (&gt;17)</t>
  </si>
  <si>
    <t>Проголосовавших (М) (&gt;17)</t>
  </si>
  <si>
    <t>Проголосовавших (Ж) (&gt;17)</t>
  </si>
  <si>
    <t>Россия</t>
  </si>
  <si>
    <t>США</t>
  </si>
  <si>
    <t>Турция</t>
  </si>
  <si>
    <t>Саудовская Аравия</t>
  </si>
  <si>
    <t>Китай</t>
  </si>
  <si>
    <t>Другое</t>
  </si>
  <si>
    <t>Россия (М)</t>
  </si>
  <si>
    <t>США (М)</t>
  </si>
  <si>
    <t>Турция (М)</t>
  </si>
  <si>
    <t>Саудовская Аравия (М)</t>
  </si>
  <si>
    <t>Китай (М)</t>
  </si>
  <si>
    <t>Другое (М)</t>
  </si>
  <si>
    <t>Россия (Ж)</t>
  </si>
  <si>
    <t>США (Ж)</t>
  </si>
  <si>
    <t>Турция (Ж)</t>
  </si>
  <si>
    <t>Саудовская Аравия (Ж)</t>
  </si>
  <si>
    <t>Китай (Ж)</t>
  </si>
  <si>
    <t>Другое (Ж)</t>
  </si>
  <si>
    <t>Россия (&gt;17)</t>
  </si>
  <si>
    <t>США (&gt;17)</t>
  </si>
  <si>
    <t>Турция (&gt;17)</t>
  </si>
  <si>
    <t>Саудовская Аравия (&gt;17)</t>
  </si>
  <si>
    <t>Китай (&gt;17)</t>
  </si>
  <si>
    <t>Другое (&gt;17)</t>
  </si>
  <si>
    <t>Россия (&gt;35)</t>
  </si>
  <si>
    <t>США (&gt;35)</t>
  </si>
  <si>
    <t>Турция (&gt;35)</t>
  </si>
  <si>
    <t>Саудовская Аравия (&gt;35)</t>
  </si>
  <si>
    <t>Китай (&gt;35)</t>
  </si>
  <si>
    <t>Другое (&gt;35)</t>
  </si>
  <si>
    <t>Процент от всех проголосовавших</t>
  </si>
  <si>
    <t>Процент от всех проголосовавших (М)</t>
  </si>
  <si>
    <t>Процент от всех проголосовавших (Ж)</t>
  </si>
  <si>
    <t>Процент от всех проголосовавших (&gt;17)</t>
  </si>
  <si>
    <t>Процент от всех проголосовавших (&gt;35)</t>
  </si>
  <si>
    <t>Все</t>
  </si>
  <si>
    <t>Мужчины</t>
  </si>
  <si>
    <t>Женщины</t>
  </si>
  <si>
    <t>Региональность групп - Шымкент</t>
  </si>
  <si>
    <t>Региональность групп - Казахстан и Алмата</t>
  </si>
  <si>
    <t>Региональность групп - РФ (Астрахань)</t>
  </si>
  <si>
    <t>Старше 17</t>
  </si>
  <si>
    <t>Старше 35</t>
  </si>
  <si>
    <t>Из Шымкента</t>
  </si>
  <si>
    <t>Из РК</t>
  </si>
  <si>
    <t>Из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</si>
</sst>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0" borderId="1" xfId="1" applyFill="1" applyBorder="1" applyAlignment="1">
      <alignment horizontal="left" vertical="center" wrapText="1"/>
    </xf>
    <xf numFmtId="0" fontId="2" fillId="5" borderId="1" xfId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0" xfId="1" applyAlignment="1">
      <alignment vertical="center"/>
    </xf>
    <xf numFmtId="0" fontId="2" fillId="5" borderId="1" xfId="1" applyFill="1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9" fontId="0" fillId="6" borderId="1" xfId="2" applyFont="1" applyFill="1" applyBorder="1" applyAlignment="1">
      <alignment wrapText="1"/>
    </xf>
    <xf numFmtId="0" fontId="0" fillId="6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3" fontId="0" fillId="0" borderId="1" xfId="0" applyNumberFormat="1" applyBorder="1" applyAlignment="1">
      <alignment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vk.com/wall-47852781_133722" TargetMode="External"/><Relationship Id="rId7" Type="http://schemas.openxmlformats.org/officeDocument/2006/relationships/hyperlink" Target="https://vk.com/wall-60759295_169829" TargetMode="External"/><Relationship Id="rId2" Type="http://schemas.openxmlformats.org/officeDocument/2006/relationships/hyperlink" Target="https://vk.com/wall-72829555_594190" TargetMode="External"/><Relationship Id="rId1" Type="http://schemas.openxmlformats.org/officeDocument/2006/relationships/hyperlink" Target="https://vk.com/wall-80133701_2145395" TargetMode="External"/><Relationship Id="rId6" Type="http://schemas.openxmlformats.org/officeDocument/2006/relationships/hyperlink" Target="https://vk.com/wall-52423968_928932" TargetMode="External"/><Relationship Id="rId5" Type="http://schemas.openxmlformats.org/officeDocument/2006/relationships/hyperlink" Target="https://vk.com/wall-69144939_918588" TargetMode="External"/><Relationship Id="rId4" Type="http://schemas.openxmlformats.org/officeDocument/2006/relationships/hyperlink" Target="https://vk.com/wall-35005429_788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60" zoomScaleNormal="60" workbookViewId="0">
      <pane xSplit="1" topLeftCell="B1" activePane="topRight" state="frozen"/>
      <selection pane="topRight" activeCell="O2" sqref="O2:T2"/>
    </sheetView>
  </sheetViews>
  <sheetFormatPr defaultRowHeight="14.4" x14ac:dyDescent="0.3"/>
  <cols>
    <col min="1" max="1" width="38.21875" style="1" customWidth="1"/>
    <col min="2" max="2" width="36.33203125" style="1" customWidth="1"/>
    <col min="3" max="3" width="11.21875" style="1" customWidth="1"/>
    <col min="4" max="14" width="10.77734375" style="1" customWidth="1"/>
    <col min="15" max="15" width="13.21875" style="1" customWidth="1"/>
    <col min="16" max="16" width="10.77734375" style="1" customWidth="1"/>
    <col min="17" max="17" width="14.109375" style="1" customWidth="1"/>
    <col min="18" max="18" width="23" style="1" customWidth="1"/>
    <col min="19" max="19" width="12.109375" style="1" customWidth="1"/>
    <col min="20" max="20" width="14.109375" style="1" customWidth="1"/>
    <col min="21" max="31" width="10.77734375" style="1" customWidth="1"/>
    <col min="32" max="33" width="12.109375" style="1" customWidth="1"/>
    <col min="34" max="16384" width="8.88671875" style="1"/>
  </cols>
  <sheetData>
    <row r="1" spans="1:20" ht="47.4" customHeight="1" x14ac:dyDescent="0.3">
      <c r="A1" s="27" t="s">
        <v>69</v>
      </c>
    </row>
    <row r="2" spans="1:20" ht="76.2" customHeight="1" x14ac:dyDescent="0.3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30</v>
      </c>
      <c r="G2" s="4" t="s">
        <v>9</v>
      </c>
      <c r="H2" s="4" t="s">
        <v>10</v>
      </c>
      <c r="I2" s="4" t="s">
        <v>31</v>
      </c>
      <c r="J2" s="4" t="s">
        <v>11</v>
      </c>
      <c r="K2" s="4" t="s">
        <v>32</v>
      </c>
      <c r="L2" s="4" t="s">
        <v>33</v>
      </c>
      <c r="M2" s="4" t="s">
        <v>12</v>
      </c>
      <c r="N2" s="4" t="s">
        <v>13</v>
      </c>
      <c r="O2" s="4" t="s">
        <v>34</v>
      </c>
      <c r="P2" s="4" t="s">
        <v>35</v>
      </c>
      <c r="Q2" s="19" t="s">
        <v>36</v>
      </c>
      <c r="R2" s="19" t="s">
        <v>37</v>
      </c>
      <c r="S2" s="19" t="s">
        <v>38</v>
      </c>
      <c r="T2" s="19" t="s">
        <v>39</v>
      </c>
    </row>
    <row r="3" spans="1:20" ht="19.95" customHeight="1" x14ac:dyDescent="0.3">
      <c r="A3" s="5" t="s">
        <v>15</v>
      </c>
      <c r="B3" s="6" t="s">
        <v>16</v>
      </c>
      <c r="C3" s="7" t="s">
        <v>28</v>
      </c>
      <c r="D3" s="8">
        <v>97333</v>
      </c>
      <c r="E3" s="9">
        <v>531</v>
      </c>
      <c r="F3" s="9">
        <v>418</v>
      </c>
      <c r="G3" s="9">
        <v>371</v>
      </c>
      <c r="H3" s="9">
        <v>160</v>
      </c>
      <c r="I3" s="9">
        <v>453</v>
      </c>
      <c r="J3" s="9">
        <v>47</v>
      </c>
      <c r="K3" s="9">
        <v>323</v>
      </c>
      <c r="L3" s="9">
        <v>130</v>
      </c>
      <c r="M3" s="9">
        <v>31</v>
      </c>
      <c r="N3" s="9">
        <v>16</v>
      </c>
      <c r="O3" s="9">
        <v>305</v>
      </c>
      <c r="P3" s="9">
        <v>13</v>
      </c>
      <c r="Q3" s="9">
        <v>93</v>
      </c>
      <c r="R3" s="9">
        <v>14</v>
      </c>
      <c r="S3" s="9">
        <v>26</v>
      </c>
      <c r="T3" s="9">
        <v>80</v>
      </c>
    </row>
    <row r="4" spans="1:20" ht="19.95" customHeight="1" x14ac:dyDescent="0.3">
      <c r="A4" s="5" t="s">
        <v>17</v>
      </c>
      <c r="B4" s="10" t="s">
        <v>18</v>
      </c>
      <c r="C4" s="7" t="s">
        <v>8</v>
      </c>
      <c r="D4" s="8">
        <v>14650</v>
      </c>
      <c r="E4" s="9">
        <v>95</v>
      </c>
      <c r="F4" s="9">
        <v>60</v>
      </c>
      <c r="G4" s="9">
        <v>64</v>
      </c>
      <c r="H4" s="9">
        <v>31</v>
      </c>
      <c r="I4" s="9">
        <v>80</v>
      </c>
      <c r="J4" s="9">
        <v>8</v>
      </c>
      <c r="K4" s="9">
        <v>54</v>
      </c>
      <c r="L4" s="9">
        <v>26</v>
      </c>
      <c r="M4" s="9">
        <v>4</v>
      </c>
      <c r="N4" s="9">
        <v>4</v>
      </c>
      <c r="O4" s="9">
        <v>52</v>
      </c>
      <c r="P4" s="9">
        <v>2</v>
      </c>
      <c r="Q4" s="9">
        <v>14</v>
      </c>
      <c r="R4" s="9">
        <v>4</v>
      </c>
      <c r="S4" s="9">
        <v>3</v>
      </c>
      <c r="T4" s="9">
        <v>20</v>
      </c>
    </row>
    <row r="5" spans="1:20" ht="19.95" customHeight="1" x14ac:dyDescent="0.3">
      <c r="A5" s="5" t="s">
        <v>6</v>
      </c>
      <c r="B5" s="11" t="s">
        <v>19</v>
      </c>
      <c r="C5" s="7" t="s">
        <v>8</v>
      </c>
      <c r="D5" s="8">
        <v>70976</v>
      </c>
      <c r="E5" s="9">
        <v>371</v>
      </c>
      <c r="F5" s="9">
        <v>235</v>
      </c>
      <c r="G5" s="9">
        <v>307</v>
      </c>
      <c r="H5" s="9">
        <v>64</v>
      </c>
      <c r="I5" s="9">
        <v>270</v>
      </c>
      <c r="J5" s="9">
        <v>36</v>
      </c>
      <c r="K5" s="9">
        <v>225</v>
      </c>
      <c r="L5" s="9">
        <v>45</v>
      </c>
      <c r="M5" s="9">
        <v>25</v>
      </c>
      <c r="N5" s="9">
        <v>11</v>
      </c>
      <c r="O5" s="9">
        <v>153</v>
      </c>
      <c r="P5" s="9">
        <v>13</v>
      </c>
      <c r="Q5" s="9">
        <v>121</v>
      </c>
      <c r="R5" s="9">
        <v>26</v>
      </c>
      <c r="S5" s="9">
        <v>19</v>
      </c>
      <c r="T5" s="9">
        <v>41</v>
      </c>
    </row>
    <row r="6" spans="1:20" ht="19.95" customHeight="1" x14ac:dyDescent="0.3">
      <c r="A6" s="5" t="s">
        <v>5</v>
      </c>
      <c r="B6" s="16" t="s">
        <v>20</v>
      </c>
      <c r="C6" s="7" t="s">
        <v>7</v>
      </c>
      <c r="D6" s="8">
        <v>366975</v>
      </c>
      <c r="E6" s="9">
        <v>1029</v>
      </c>
      <c r="F6" s="9">
        <v>613</v>
      </c>
      <c r="G6" s="9">
        <v>768</v>
      </c>
      <c r="H6" s="9">
        <v>261</v>
      </c>
      <c r="I6" s="9">
        <v>815</v>
      </c>
      <c r="J6" s="9">
        <v>91</v>
      </c>
      <c r="K6" s="9">
        <v>631</v>
      </c>
      <c r="L6" s="9">
        <v>185</v>
      </c>
      <c r="M6" s="9">
        <v>68</v>
      </c>
      <c r="N6" s="9">
        <v>23</v>
      </c>
      <c r="O6" s="9">
        <v>575</v>
      </c>
      <c r="P6" s="9">
        <v>29</v>
      </c>
      <c r="Q6" s="9">
        <v>236</v>
      </c>
      <c r="R6" s="9">
        <v>63</v>
      </c>
      <c r="S6" s="9">
        <v>35</v>
      </c>
      <c r="T6" s="9">
        <v>92</v>
      </c>
    </row>
    <row r="7" spans="1:20" ht="19.95" customHeight="1" x14ac:dyDescent="0.3">
      <c r="A7" s="5" t="s">
        <v>21</v>
      </c>
      <c r="B7" s="17" t="s">
        <v>22</v>
      </c>
      <c r="C7" s="7" t="s">
        <v>29</v>
      </c>
      <c r="D7" s="8">
        <v>22261</v>
      </c>
      <c r="E7" s="9">
        <v>271</v>
      </c>
      <c r="F7" s="9">
        <v>17</v>
      </c>
      <c r="G7" s="9">
        <v>166</v>
      </c>
      <c r="H7" s="9">
        <v>105</v>
      </c>
      <c r="I7" s="9">
        <v>247</v>
      </c>
      <c r="J7" s="9">
        <v>25</v>
      </c>
      <c r="K7" s="9">
        <v>154</v>
      </c>
      <c r="L7" s="9">
        <v>93</v>
      </c>
      <c r="M7" s="9">
        <v>20</v>
      </c>
      <c r="N7" s="9">
        <v>5</v>
      </c>
      <c r="O7" s="9">
        <v>177</v>
      </c>
      <c r="P7" s="9">
        <v>12</v>
      </c>
      <c r="Q7" s="9">
        <v>30</v>
      </c>
      <c r="R7" s="9">
        <v>8</v>
      </c>
      <c r="S7" s="9">
        <v>21</v>
      </c>
      <c r="T7" s="9">
        <v>23</v>
      </c>
    </row>
    <row r="8" spans="1:20" ht="19.95" customHeight="1" x14ac:dyDescent="0.3">
      <c r="A8" s="5" t="s">
        <v>23</v>
      </c>
      <c r="B8" s="6" t="s">
        <v>24</v>
      </c>
      <c r="C8" s="7" t="s">
        <v>8</v>
      </c>
      <c r="D8" s="8">
        <v>57583</v>
      </c>
      <c r="E8" s="9">
        <v>264</v>
      </c>
      <c r="F8" s="9">
        <v>181</v>
      </c>
      <c r="G8" s="9">
        <v>203</v>
      </c>
      <c r="H8" s="9">
        <v>61</v>
      </c>
      <c r="I8" s="9">
        <v>221</v>
      </c>
      <c r="J8" s="9">
        <v>14</v>
      </c>
      <c r="K8" s="9">
        <v>171</v>
      </c>
      <c r="L8" s="9">
        <v>50</v>
      </c>
      <c r="M8" s="9">
        <v>10</v>
      </c>
      <c r="N8" s="9">
        <v>4</v>
      </c>
      <c r="O8" s="9">
        <v>146</v>
      </c>
      <c r="P8" s="9">
        <v>11</v>
      </c>
      <c r="Q8" s="9">
        <v>58</v>
      </c>
      <c r="R8" s="9">
        <v>15</v>
      </c>
      <c r="S8" s="9">
        <v>6</v>
      </c>
      <c r="T8" s="9">
        <v>29</v>
      </c>
    </row>
    <row r="9" spans="1:20" ht="19.95" customHeight="1" x14ac:dyDescent="0.3">
      <c r="A9" s="5" t="s">
        <v>25</v>
      </c>
      <c r="B9" s="6" t="s">
        <v>26</v>
      </c>
      <c r="C9" s="7" t="s">
        <v>7</v>
      </c>
      <c r="D9" s="8">
        <v>205110</v>
      </c>
      <c r="E9" s="9">
        <v>448</v>
      </c>
      <c r="F9" s="9">
        <v>300</v>
      </c>
      <c r="G9" s="9">
        <v>170</v>
      </c>
      <c r="H9" s="9">
        <v>278</v>
      </c>
      <c r="I9" s="9">
        <v>299</v>
      </c>
      <c r="J9" s="9">
        <v>34</v>
      </c>
      <c r="K9" s="9">
        <v>112</v>
      </c>
      <c r="L9" s="9">
        <v>187</v>
      </c>
      <c r="M9" s="9">
        <v>11</v>
      </c>
      <c r="N9" s="9">
        <v>23</v>
      </c>
      <c r="O9" s="9">
        <v>146</v>
      </c>
      <c r="P9" s="9">
        <v>13</v>
      </c>
      <c r="Q9" s="9">
        <v>161</v>
      </c>
      <c r="R9" s="9">
        <v>30</v>
      </c>
      <c r="S9" s="9">
        <v>36</v>
      </c>
      <c r="T9" s="9">
        <v>62</v>
      </c>
    </row>
    <row r="10" spans="1:20" ht="19.95" customHeight="1" x14ac:dyDescent="0.3">
      <c r="A10" s="13" t="s">
        <v>27</v>
      </c>
      <c r="B10" s="12"/>
      <c r="C10" s="12"/>
      <c r="D10" s="14">
        <f t="shared" ref="D10:T10" si="0">SUM(D3:D9)</f>
        <v>834888</v>
      </c>
      <c r="E10" s="15">
        <f t="shared" si="0"/>
        <v>3009</v>
      </c>
      <c r="F10" s="15">
        <f t="shared" si="0"/>
        <v>1824</v>
      </c>
      <c r="G10" s="15">
        <f t="shared" si="0"/>
        <v>2049</v>
      </c>
      <c r="H10" s="15">
        <f t="shared" si="0"/>
        <v>960</v>
      </c>
      <c r="I10" s="15">
        <f t="shared" si="0"/>
        <v>2385</v>
      </c>
      <c r="J10" s="15">
        <f t="shared" si="0"/>
        <v>255</v>
      </c>
      <c r="K10" s="15">
        <f t="shared" si="0"/>
        <v>1670</v>
      </c>
      <c r="L10" s="15">
        <f t="shared" si="0"/>
        <v>716</v>
      </c>
      <c r="M10" s="15">
        <f t="shared" si="0"/>
        <v>169</v>
      </c>
      <c r="N10" s="15">
        <f t="shared" si="0"/>
        <v>86</v>
      </c>
      <c r="O10" s="20">
        <f t="shared" si="0"/>
        <v>1554</v>
      </c>
      <c r="P10" s="20">
        <f t="shared" si="0"/>
        <v>93</v>
      </c>
      <c r="Q10" s="9">
        <f t="shared" si="0"/>
        <v>713</v>
      </c>
      <c r="R10" s="9">
        <f t="shared" si="0"/>
        <v>160</v>
      </c>
      <c r="S10" s="9">
        <f t="shared" si="0"/>
        <v>146</v>
      </c>
      <c r="T10" s="9">
        <f t="shared" si="0"/>
        <v>347</v>
      </c>
    </row>
    <row r="11" spans="1:20" x14ac:dyDescent="0.3">
      <c r="A11" s="22" t="s">
        <v>64</v>
      </c>
      <c r="B11" s="23"/>
      <c r="C11" s="23"/>
      <c r="D11" s="23"/>
      <c r="E11" s="23"/>
      <c r="F11" s="24">
        <f>F10/E10</f>
        <v>0.60618145563310066</v>
      </c>
      <c r="G11" s="24">
        <f>G10/E10</f>
        <v>0.68095712861415758</v>
      </c>
      <c r="H11" s="24">
        <f>H10/E10</f>
        <v>0.31904287138584247</v>
      </c>
      <c r="I11" s="24">
        <f>I10/E10</f>
        <v>0.79262213359920242</v>
      </c>
      <c r="J11" s="24">
        <f>J10/E10</f>
        <v>8.4745762711864403E-2</v>
      </c>
      <c r="K11" s="24">
        <f>K10/E10</f>
        <v>0.55500166168162179</v>
      </c>
      <c r="L11" s="24">
        <f>L10/E10</f>
        <v>0.23795280824194084</v>
      </c>
      <c r="M11" s="24">
        <f>M10/E10</f>
        <v>5.6164838816882688E-2</v>
      </c>
      <c r="N11" s="24">
        <f>N10/E10</f>
        <v>2.8580923894981722E-2</v>
      </c>
      <c r="O11" s="24">
        <f>O10/E10</f>
        <v>0.51645064805583252</v>
      </c>
      <c r="P11" s="24">
        <f>P10/E10</f>
        <v>3.0907278165503489E-2</v>
      </c>
      <c r="Q11" s="24">
        <f>Q10/E10</f>
        <v>0.2369557992688601</v>
      </c>
      <c r="R11" s="24">
        <f>R10/E10</f>
        <v>5.3173811897640415E-2</v>
      </c>
      <c r="S11" s="24">
        <f>S10/E10</f>
        <v>4.8521103356596873E-2</v>
      </c>
      <c r="T11" s="24">
        <f>T10/E10</f>
        <v>0.11532070455300765</v>
      </c>
    </row>
    <row r="14" spans="1:20" ht="28.8" x14ac:dyDescent="0.3">
      <c r="A14" s="27" t="s">
        <v>77</v>
      </c>
    </row>
    <row r="15" spans="1:20" ht="43.2" x14ac:dyDescent="0.3">
      <c r="A15" s="3" t="s">
        <v>0</v>
      </c>
      <c r="B15" s="3" t="s">
        <v>1</v>
      </c>
      <c r="C15" s="3"/>
      <c r="D15" s="4" t="s">
        <v>3</v>
      </c>
      <c r="E15" s="4" t="s">
        <v>4</v>
      </c>
      <c r="F15" s="4"/>
      <c r="G15" s="4" t="s">
        <v>9</v>
      </c>
      <c r="H15" s="4" t="s">
        <v>10</v>
      </c>
      <c r="I15" s="4" t="s">
        <v>31</v>
      </c>
      <c r="J15" s="4" t="s">
        <v>11</v>
      </c>
      <c r="K15" s="4" t="s">
        <v>32</v>
      </c>
      <c r="L15" s="4" t="s">
        <v>33</v>
      </c>
      <c r="M15" s="4" t="s">
        <v>12</v>
      </c>
      <c r="N15" s="4" t="s">
        <v>13</v>
      </c>
      <c r="O15" s="4" t="s">
        <v>34</v>
      </c>
      <c r="P15" s="4" t="s">
        <v>35</v>
      </c>
      <c r="Q15" s="19" t="s">
        <v>36</v>
      </c>
      <c r="R15" s="19" t="s">
        <v>37</v>
      </c>
      <c r="S15" s="19" t="s">
        <v>38</v>
      </c>
      <c r="T15" s="19" t="s">
        <v>39</v>
      </c>
    </row>
    <row r="16" spans="1:20" x14ac:dyDescent="0.3">
      <c r="A16" s="22" t="s">
        <v>72</v>
      </c>
      <c r="B16" s="21"/>
      <c r="C16" s="21"/>
      <c r="D16" s="28">
        <f>SUM(D4,D5,D8)</f>
        <v>143209</v>
      </c>
      <c r="E16" s="21">
        <f>SUM(E4,E5,E8)</f>
        <v>730</v>
      </c>
      <c r="F16" s="21"/>
      <c r="G16" s="21">
        <f>SUM(G4,G5,G8)</f>
        <v>574</v>
      </c>
      <c r="H16" s="21">
        <f>SUM(H4,H5,H8)</f>
        <v>156</v>
      </c>
      <c r="I16" s="21">
        <f>SUM(I4,I5,I8)</f>
        <v>571</v>
      </c>
      <c r="J16" s="21">
        <f>SUM(J4,J5,J8)</f>
        <v>58</v>
      </c>
      <c r="K16" s="21">
        <f>SUM(K4,K5,K9)</f>
        <v>391</v>
      </c>
      <c r="L16" s="21">
        <f>SUM(L4,L5,L8)</f>
        <v>121</v>
      </c>
      <c r="M16" s="21">
        <f>SUM(M4,M5,M8)</f>
        <v>39</v>
      </c>
      <c r="N16" s="21">
        <f>SUM(N4,N8,N5)</f>
        <v>19</v>
      </c>
      <c r="O16" s="21">
        <f>SUM(O4,O5,O8)</f>
        <v>351</v>
      </c>
      <c r="P16" s="21">
        <f>SUM(P4,P5,P8)</f>
        <v>26</v>
      </c>
      <c r="Q16" s="21">
        <f>SUM(Q4,Q5,Q8)</f>
        <v>193</v>
      </c>
      <c r="R16" s="21">
        <f>SUM(R4,R5,R8)</f>
        <v>45</v>
      </c>
      <c r="S16" s="21">
        <f>SUM(S4,S5,S8)</f>
        <v>28</v>
      </c>
      <c r="T16" s="21">
        <f>SUM(T8)</f>
        <v>29</v>
      </c>
    </row>
    <row r="17" spans="1:20" x14ac:dyDescent="0.3">
      <c r="A17" s="22" t="s">
        <v>64</v>
      </c>
      <c r="B17" s="23"/>
      <c r="C17" s="23"/>
      <c r="D17" s="23"/>
      <c r="E17" s="23"/>
      <c r="F17" s="23"/>
      <c r="G17" s="24">
        <f>G16/E16</f>
        <v>0.78630136986301369</v>
      </c>
      <c r="H17" s="24">
        <f>H16/E16</f>
        <v>0.21369863013698631</v>
      </c>
      <c r="I17" s="24">
        <f>I16/E16</f>
        <v>0.78219178082191776</v>
      </c>
      <c r="J17" s="24">
        <f>J16/E16</f>
        <v>7.9452054794520555E-2</v>
      </c>
      <c r="K17" s="24">
        <f>K16/E16</f>
        <v>0.53561643835616435</v>
      </c>
      <c r="L17" s="24">
        <f>L16/E16</f>
        <v>0.16575342465753426</v>
      </c>
      <c r="M17" s="24">
        <f>M16/E16</f>
        <v>5.3424657534246578E-2</v>
      </c>
      <c r="N17" s="24">
        <f>N16/E16</f>
        <v>2.6027397260273973E-2</v>
      </c>
      <c r="O17" s="24">
        <f>O16/E16</f>
        <v>0.4808219178082192</v>
      </c>
      <c r="P17" s="24">
        <f>P16/E16</f>
        <v>3.5616438356164383E-2</v>
      </c>
      <c r="Q17" s="24">
        <f>Q16/E16</f>
        <v>0.26438356164383564</v>
      </c>
      <c r="R17" s="24">
        <f>R16/E16</f>
        <v>6.1643835616438353E-2</v>
      </c>
      <c r="S17" s="24">
        <f>S16/E16</f>
        <v>3.8356164383561646E-2</v>
      </c>
      <c r="T17" s="24">
        <f>T16/E16</f>
        <v>3.9726027397260277E-2</v>
      </c>
    </row>
    <row r="20" spans="1:20" ht="28.8" x14ac:dyDescent="0.3">
      <c r="A20" s="27" t="s">
        <v>78</v>
      </c>
    </row>
    <row r="21" spans="1:20" ht="43.2" x14ac:dyDescent="0.3">
      <c r="A21" s="3" t="s">
        <v>0</v>
      </c>
      <c r="B21" s="3" t="s">
        <v>1</v>
      </c>
      <c r="C21" s="3"/>
      <c r="D21" s="4" t="s">
        <v>3</v>
      </c>
      <c r="E21" s="4" t="s">
        <v>4</v>
      </c>
      <c r="F21" s="4"/>
      <c r="G21" s="4" t="s">
        <v>9</v>
      </c>
      <c r="H21" s="4" t="s">
        <v>10</v>
      </c>
      <c r="I21" s="4" t="s">
        <v>31</v>
      </c>
      <c r="J21" s="4" t="s">
        <v>11</v>
      </c>
      <c r="K21" s="4" t="s">
        <v>32</v>
      </c>
      <c r="L21" s="4" t="s">
        <v>33</v>
      </c>
      <c r="M21" s="4" t="s">
        <v>12</v>
      </c>
      <c r="N21" s="4" t="s">
        <v>13</v>
      </c>
      <c r="O21" s="4" t="s">
        <v>34</v>
      </c>
      <c r="P21" s="4" t="s">
        <v>35</v>
      </c>
      <c r="Q21" s="19" t="s">
        <v>36</v>
      </c>
      <c r="R21" s="19" t="s">
        <v>37</v>
      </c>
      <c r="S21" s="19" t="s">
        <v>38</v>
      </c>
      <c r="T21" s="19" t="s">
        <v>39</v>
      </c>
    </row>
    <row r="22" spans="1:20" ht="28.8" x14ac:dyDescent="0.3">
      <c r="A22" s="21" t="s">
        <v>73</v>
      </c>
      <c r="B22" s="21"/>
      <c r="C22" s="21"/>
      <c r="D22" s="28">
        <f>SUM(D3,D6,D9)</f>
        <v>669418</v>
      </c>
      <c r="E22" s="28">
        <f>SUM(E3,E6,E9)</f>
        <v>2008</v>
      </c>
      <c r="F22" s="21"/>
      <c r="G22" s="21">
        <f>SUM(G3,G6,G9)</f>
        <v>1309</v>
      </c>
      <c r="H22" s="21">
        <f>SUM(H3,H6,H9)</f>
        <v>699</v>
      </c>
      <c r="I22" s="21">
        <f>SUM(I3,I6,I9)</f>
        <v>1567</v>
      </c>
      <c r="J22" s="21">
        <f>SUM(J3,J6,J9)</f>
        <v>172</v>
      </c>
      <c r="K22" s="21">
        <f>SUM(K3,K6,K9)</f>
        <v>1066</v>
      </c>
      <c r="L22" s="21">
        <f>SUM(L3,L6,L9)</f>
        <v>502</v>
      </c>
      <c r="M22" s="21">
        <f>SUM(M3,M6,M9)</f>
        <v>110</v>
      </c>
      <c r="N22" s="28">
        <f>SUM(N3,N6,N9)</f>
        <v>62</v>
      </c>
      <c r="O22" s="21">
        <f>SUM(O3,O6,O9)</f>
        <v>1026</v>
      </c>
      <c r="P22" s="21">
        <f>SUM(P3,P6,P9)</f>
        <v>55</v>
      </c>
      <c r="Q22" s="21">
        <f>SUM(Q3,Q6,Q9)</f>
        <v>490</v>
      </c>
      <c r="R22" s="21">
        <f>SUM(R3,R6,R9)</f>
        <v>107</v>
      </c>
      <c r="S22" s="21">
        <f>SUM(S3,S6,S9)</f>
        <v>97</v>
      </c>
      <c r="T22" s="21">
        <f>SUM(T3,T6,T9)</f>
        <v>234</v>
      </c>
    </row>
    <row r="23" spans="1:20" x14ac:dyDescent="0.3">
      <c r="A23" s="22" t="s">
        <v>64</v>
      </c>
      <c r="B23" s="23"/>
      <c r="C23" s="23"/>
      <c r="D23" s="23"/>
      <c r="E23" s="23"/>
      <c r="F23" s="23"/>
      <c r="G23" s="24">
        <f>G22/E22</f>
        <v>0.65189243027888444</v>
      </c>
      <c r="H23" s="24">
        <f>H22/E22</f>
        <v>0.34810756972111556</v>
      </c>
      <c r="I23" s="24">
        <f>I22/E22</f>
        <v>0.78037848605577687</v>
      </c>
      <c r="J23" s="24">
        <f>J22/E22</f>
        <v>8.565737051792828E-2</v>
      </c>
      <c r="K23" s="24">
        <f>K22/E22</f>
        <v>0.53087649402390436</v>
      </c>
      <c r="L23" s="24">
        <f>L22/E22</f>
        <v>0.25</v>
      </c>
      <c r="M23" s="24">
        <f>M22/E22</f>
        <v>5.4780876494023904E-2</v>
      </c>
      <c r="N23" s="24">
        <f>N22/E22</f>
        <v>3.0876494023904383E-2</v>
      </c>
      <c r="O23" s="24">
        <f>O22/E22</f>
        <v>0.51095617529880477</v>
      </c>
      <c r="P23" s="24">
        <f>P22/E22</f>
        <v>2.7390438247011952E-2</v>
      </c>
      <c r="Q23" s="24">
        <f>Q22/E22</f>
        <v>0.24402390438247012</v>
      </c>
      <c r="R23" s="24">
        <f>R22/E22</f>
        <v>5.3286852589641436E-2</v>
      </c>
      <c r="S23" s="24">
        <f>S22/E22</f>
        <v>4.8306772908366533E-2</v>
      </c>
      <c r="T23" s="24">
        <f>T22/E22</f>
        <v>0.11653386454183266</v>
      </c>
    </row>
    <row r="26" spans="1:20" ht="28.8" x14ac:dyDescent="0.3">
      <c r="A26" s="27" t="s">
        <v>79</v>
      </c>
    </row>
    <row r="27" spans="1:20" ht="43.2" x14ac:dyDescent="0.3">
      <c r="A27" s="3" t="s">
        <v>0</v>
      </c>
      <c r="B27" s="3" t="s">
        <v>1</v>
      </c>
      <c r="C27" s="3"/>
      <c r="D27" s="4" t="s">
        <v>3</v>
      </c>
      <c r="E27" s="4" t="s">
        <v>4</v>
      </c>
      <c r="F27" s="4"/>
      <c r="G27" s="4" t="s">
        <v>9</v>
      </c>
      <c r="H27" s="4" t="s">
        <v>10</v>
      </c>
      <c r="I27" s="4" t="s">
        <v>31</v>
      </c>
      <c r="J27" s="4" t="s">
        <v>11</v>
      </c>
      <c r="K27" s="4" t="s">
        <v>32</v>
      </c>
      <c r="L27" s="4" t="s">
        <v>33</v>
      </c>
      <c r="M27" s="4" t="s">
        <v>12</v>
      </c>
      <c r="N27" s="4" t="s">
        <v>13</v>
      </c>
      <c r="O27" s="4" t="s">
        <v>34</v>
      </c>
      <c r="P27" s="4" t="s">
        <v>35</v>
      </c>
      <c r="Q27" s="19" t="s">
        <v>36</v>
      </c>
      <c r="R27" s="19" t="s">
        <v>37</v>
      </c>
      <c r="S27" s="19" t="s">
        <v>38</v>
      </c>
      <c r="T27" s="19" t="s">
        <v>39</v>
      </c>
    </row>
    <row r="28" spans="1:20" x14ac:dyDescent="0.3">
      <c r="A28" s="21" t="s">
        <v>74</v>
      </c>
      <c r="B28" s="21"/>
      <c r="C28" s="21"/>
      <c r="D28" s="8">
        <v>22261</v>
      </c>
      <c r="E28" s="9">
        <v>271</v>
      </c>
      <c r="F28" s="9"/>
      <c r="G28" s="9">
        <v>166</v>
      </c>
      <c r="H28" s="9">
        <v>105</v>
      </c>
      <c r="I28" s="9">
        <v>247</v>
      </c>
      <c r="J28" s="9">
        <v>25</v>
      </c>
      <c r="K28" s="9">
        <v>154</v>
      </c>
      <c r="L28" s="9">
        <v>93</v>
      </c>
      <c r="M28" s="9">
        <v>20</v>
      </c>
      <c r="N28" s="9">
        <v>5</v>
      </c>
      <c r="O28" s="9">
        <v>177</v>
      </c>
      <c r="P28" s="9">
        <v>12</v>
      </c>
      <c r="Q28" s="9">
        <v>30</v>
      </c>
      <c r="R28" s="9">
        <v>8</v>
      </c>
      <c r="S28" s="9">
        <v>21</v>
      </c>
      <c r="T28" s="9">
        <v>23</v>
      </c>
    </row>
    <row r="29" spans="1:20" x14ac:dyDescent="0.3">
      <c r="A29" s="22" t="s">
        <v>64</v>
      </c>
      <c r="B29" s="23"/>
      <c r="C29" s="23"/>
      <c r="D29" s="23"/>
      <c r="E29" s="23"/>
      <c r="F29" s="23"/>
      <c r="G29" s="24">
        <f>G28/E28</f>
        <v>0.61254612546125464</v>
      </c>
      <c r="H29" s="24">
        <f>H28/E28</f>
        <v>0.38745387453874541</v>
      </c>
      <c r="I29" s="24">
        <f>I28/E28</f>
        <v>0.91143911439114389</v>
      </c>
      <c r="J29" s="24">
        <f>J28/E28</f>
        <v>9.2250922509225092E-2</v>
      </c>
      <c r="K29" s="24">
        <f>K28/E28</f>
        <v>0.56826568265682653</v>
      </c>
      <c r="L29" s="24">
        <f>L28/E28</f>
        <v>0.34317343173431736</v>
      </c>
      <c r="M29" s="24">
        <f>M28/E28</f>
        <v>7.3800738007380073E-2</v>
      </c>
      <c r="N29" s="24">
        <f>N28/E28</f>
        <v>1.8450184501845018E-2</v>
      </c>
      <c r="O29" s="24">
        <f>O28/E28</f>
        <v>0.65313653136531369</v>
      </c>
      <c r="P29" s="24">
        <f>P28/E28</f>
        <v>4.4280442804428041E-2</v>
      </c>
      <c r="Q29" s="24">
        <f>Q28/E28</f>
        <v>0.11070110701107011</v>
      </c>
      <c r="R29" s="24">
        <f>R28/E28</f>
        <v>2.9520295202952029E-2</v>
      </c>
      <c r="S29" s="24">
        <f>S28/E28</f>
        <v>7.7490774907749083E-2</v>
      </c>
      <c r="T29" s="24">
        <f>T28/E28</f>
        <v>8.4870848708487087E-2</v>
      </c>
    </row>
    <row r="32" spans="1:20" ht="28.8" x14ac:dyDescent="0.3">
      <c r="A32" s="27" t="s">
        <v>70</v>
      </c>
    </row>
    <row r="33" spans="1:20" x14ac:dyDescent="0.3">
      <c r="A33" s="3" t="s">
        <v>0</v>
      </c>
      <c r="O33" s="26" t="s">
        <v>40</v>
      </c>
      <c r="P33" s="26" t="s">
        <v>41</v>
      </c>
      <c r="Q33" s="26" t="s">
        <v>42</v>
      </c>
      <c r="R33" s="26" t="s">
        <v>43</v>
      </c>
      <c r="S33" s="26" t="s">
        <v>44</v>
      </c>
      <c r="T33" s="26" t="s">
        <v>45</v>
      </c>
    </row>
    <row r="34" spans="1:20" x14ac:dyDescent="0.3">
      <c r="A34" s="5" t="s">
        <v>15</v>
      </c>
      <c r="O34" s="18">
        <v>214</v>
      </c>
      <c r="P34" s="18">
        <v>9</v>
      </c>
      <c r="Q34" s="18">
        <v>57</v>
      </c>
      <c r="R34" s="18">
        <v>12</v>
      </c>
      <c r="S34" s="18">
        <v>23</v>
      </c>
      <c r="T34" s="18">
        <v>56</v>
      </c>
    </row>
    <row r="35" spans="1:20" x14ac:dyDescent="0.3">
      <c r="A35" s="5" t="s">
        <v>17</v>
      </c>
      <c r="O35" s="18">
        <v>33</v>
      </c>
      <c r="P35" s="18">
        <v>2</v>
      </c>
      <c r="Q35" s="18">
        <v>11</v>
      </c>
      <c r="R35" s="18">
        <v>3</v>
      </c>
      <c r="S35" s="18">
        <v>1</v>
      </c>
      <c r="T35" s="18">
        <v>14</v>
      </c>
    </row>
    <row r="36" spans="1:20" x14ac:dyDescent="0.3">
      <c r="A36" s="5" t="s">
        <v>6</v>
      </c>
      <c r="O36" s="18">
        <v>132</v>
      </c>
      <c r="P36" s="18">
        <v>11</v>
      </c>
      <c r="Q36" s="18">
        <v>101</v>
      </c>
      <c r="R36" s="18">
        <v>19</v>
      </c>
      <c r="S36" s="18">
        <v>13</v>
      </c>
      <c r="T36" s="18">
        <v>33</v>
      </c>
    </row>
    <row r="37" spans="1:20" x14ac:dyDescent="0.3">
      <c r="A37" s="5" t="s">
        <v>5</v>
      </c>
      <c r="O37" s="18">
        <v>447</v>
      </c>
      <c r="P37" s="18">
        <v>23</v>
      </c>
      <c r="Q37" s="18">
        <v>150</v>
      </c>
      <c r="R37" s="18">
        <v>47</v>
      </c>
      <c r="S37" s="18">
        <v>24</v>
      </c>
      <c r="T37" s="18">
        <v>78</v>
      </c>
    </row>
    <row r="38" spans="1:20" x14ac:dyDescent="0.3">
      <c r="A38" s="5" t="s">
        <v>21</v>
      </c>
      <c r="O38" s="18">
        <v>110</v>
      </c>
      <c r="P38" s="18">
        <v>9</v>
      </c>
      <c r="Q38" s="18">
        <v>14</v>
      </c>
      <c r="R38" s="18">
        <v>5</v>
      </c>
      <c r="S38" s="18">
        <v>15</v>
      </c>
      <c r="T38" s="18">
        <v>13</v>
      </c>
    </row>
    <row r="39" spans="1:20" x14ac:dyDescent="0.3">
      <c r="A39" s="5" t="s">
        <v>23</v>
      </c>
      <c r="O39" s="18">
        <v>127</v>
      </c>
      <c r="P39" s="18">
        <v>8</v>
      </c>
      <c r="Q39" s="18">
        <v>40</v>
      </c>
      <c r="R39" s="18">
        <v>7</v>
      </c>
      <c r="S39" s="18">
        <v>3</v>
      </c>
      <c r="T39" s="18">
        <v>19</v>
      </c>
    </row>
    <row r="40" spans="1:20" x14ac:dyDescent="0.3">
      <c r="A40" s="5" t="s">
        <v>25</v>
      </c>
      <c r="O40" s="18">
        <v>67</v>
      </c>
      <c r="P40" s="18">
        <v>6</v>
      </c>
      <c r="Q40" s="18">
        <v>47</v>
      </c>
      <c r="R40" s="18">
        <v>11</v>
      </c>
      <c r="S40" s="18">
        <v>15</v>
      </c>
      <c r="T40" s="18">
        <v>24</v>
      </c>
    </row>
    <row r="41" spans="1:20" x14ac:dyDescent="0.3">
      <c r="A41" s="13" t="s">
        <v>27</v>
      </c>
      <c r="O41" s="18">
        <f t="shared" ref="O41:T41" si="1">SUM(O34:O40)</f>
        <v>1130</v>
      </c>
      <c r="P41" s="18">
        <f t="shared" si="1"/>
        <v>68</v>
      </c>
      <c r="Q41" s="18">
        <f t="shared" si="1"/>
        <v>420</v>
      </c>
      <c r="R41" s="18">
        <f t="shared" si="1"/>
        <v>104</v>
      </c>
      <c r="S41" s="18">
        <f t="shared" si="1"/>
        <v>94</v>
      </c>
      <c r="T41" s="18">
        <f t="shared" si="1"/>
        <v>237</v>
      </c>
    </row>
    <row r="42" spans="1:20" x14ac:dyDescent="0.3">
      <c r="A42" s="23" t="s">
        <v>65</v>
      </c>
      <c r="J42" s="1" t="s">
        <v>14</v>
      </c>
      <c r="O42" s="24">
        <f>O41/G10</f>
        <v>0.55148853099072714</v>
      </c>
      <c r="P42" s="24">
        <f>P41/G10</f>
        <v>3.3186920448999513E-2</v>
      </c>
      <c r="Q42" s="24">
        <f>Q41/G10</f>
        <v>0.20497803806734993</v>
      </c>
      <c r="R42" s="24">
        <f>R41/G10</f>
        <v>5.0756466569058079E-2</v>
      </c>
      <c r="S42" s="24">
        <f>S41/G10</f>
        <v>4.5876037091264033E-2</v>
      </c>
      <c r="T42" s="24">
        <f>T41/G10</f>
        <v>0.11566617862371889</v>
      </c>
    </row>
    <row r="45" spans="1:20" ht="28.8" x14ac:dyDescent="0.3">
      <c r="A45" s="27" t="s">
        <v>71</v>
      </c>
    </row>
    <row r="46" spans="1:20" x14ac:dyDescent="0.3">
      <c r="A46" s="3" t="s">
        <v>0</v>
      </c>
      <c r="O46" s="19" t="s">
        <v>46</v>
      </c>
      <c r="P46" s="19" t="s">
        <v>47</v>
      </c>
      <c r="Q46" s="19" t="s">
        <v>48</v>
      </c>
      <c r="R46" s="19" t="s">
        <v>49</v>
      </c>
      <c r="S46" s="19" t="s">
        <v>50</v>
      </c>
      <c r="T46" s="19" t="s">
        <v>51</v>
      </c>
    </row>
    <row r="47" spans="1:20" x14ac:dyDescent="0.3">
      <c r="A47" s="5" t="s">
        <v>15</v>
      </c>
      <c r="O47" s="2">
        <v>91</v>
      </c>
      <c r="P47" s="2">
        <v>4</v>
      </c>
      <c r="Q47" s="2">
        <v>36</v>
      </c>
      <c r="R47" s="2">
        <v>2</v>
      </c>
      <c r="S47" s="2">
        <v>3</v>
      </c>
      <c r="T47" s="2">
        <v>24</v>
      </c>
    </row>
    <row r="48" spans="1:20" x14ac:dyDescent="0.3">
      <c r="A48" s="5" t="s">
        <v>17</v>
      </c>
      <c r="O48" s="2">
        <v>19</v>
      </c>
      <c r="P48" s="2">
        <v>0</v>
      </c>
      <c r="Q48" s="2">
        <v>3</v>
      </c>
      <c r="R48" s="2">
        <v>1</v>
      </c>
      <c r="S48" s="2">
        <v>2</v>
      </c>
      <c r="T48" s="2">
        <v>6</v>
      </c>
    </row>
    <row r="49" spans="1:20" x14ac:dyDescent="0.3">
      <c r="A49" s="5" t="s">
        <v>6</v>
      </c>
      <c r="O49" s="2">
        <v>21</v>
      </c>
      <c r="P49" s="2">
        <v>2</v>
      </c>
      <c r="Q49" s="2">
        <v>20</v>
      </c>
      <c r="R49" s="2">
        <v>7</v>
      </c>
      <c r="S49" s="2">
        <v>6</v>
      </c>
      <c r="T49" s="2">
        <v>8</v>
      </c>
    </row>
    <row r="50" spans="1:20" x14ac:dyDescent="0.3">
      <c r="A50" s="5" t="s">
        <v>5</v>
      </c>
      <c r="O50" s="2">
        <v>128</v>
      </c>
      <c r="P50" s="2">
        <v>6</v>
      </c>
      <c r="Q50" s="2">
        <v>86</v>
      </c>
      <c r="R50" s="2">
        <v>16</v>
      </c>
      <c r="S50" s="2">
        <v>11</v>
      </c>
      <c r="T50" s="2">
        <v>14</v>
      </c>
    </row>
    <row r="51" spans="1:20" x14ac:dyDescent="0.3">
      <c r="A51" s="5" t="s">
        <v>21</v>
      </c>
      <c r="O51" s="2">
        <v>67</v>
      </c>
      <c r="P51" s="2">
        <v>3</v>
      </c>
      <c r="Q51" s="2">
        <v>16</v>
      </c>
      <c r="R51" s="2">
        <v>3</v>
      </c>
      <c r="S51" s="2">
        <v>6</v>
      </c>
      <c r="T51" s="2">
        <v>10</v>
      </c>
    </row>
    <row r="52" spans="1:20" x14ac:dyDescent="0.3">
      <c r="A52" s="5" t="s">
        <v>23</v>
      </c>
      <c r="O52" s="2">
        <v>19</v>
      </c>
      <c r="P52" s="2">
        <v>3</v>
      </c>
      <c r="Q52" s="2">
        <v>18</v>
      </c>
      <c r="R52" s="2">
        <v>8</v>
      </c>
      <c r="S52" s="2">
        <v>3</v>
      </c>
      <c r="T52" s="2">
        <v>10</v>
      </c>
    </row>
    <row r="53" spans="1:20" x14ac:dyDescent="0.3">
      <c r="A53" s="5" t="s">
        <v>25</v>
      </c>
      <c r="O53" s="2">
        <v>79</v>
      </c>
      <c r="P53" s="2">
        <v>7</v>
      </c>
      <c r="Q53" s="2">
        <v>114</v>
      </c>
      <c r="R53" s="2">
        <v>19</v>
      </c>
      <c r="S53" s="2">
        <v>21</v>
      </c>
      <c r="T53" s="2">
        <v>38</v>
      </c>
    </row>
    <row r="54" spans="1:20" x14ac:dyDescent="0.3">
      <c r="A54" s="13" t="s">
        <v>27</v>
      </c>
      <c r="O54" s="2">
        <f t="shared" ref="O54:T54" si="2">SUM(O47:O53)</f>
        <v>424</v>
      </c>
      <c r="P54" s="2">
        <f t="shared" si="2"/>
        <v>25</v>
      </c>
      <c r="Q54" s="2">
        <f t="shared" si="2"/>
        <v>293</v>
      </c>
      <c r="R54" s="2">
        <f t="shared" si="2"/>
        <v>56</v>
      </c>
      <c r="S54" s="2">
        <f t="shared" si="2"/>
        <v>52</v>
      </c>
      <c r="T54" s="2">
        <f t="shared" si="2"/>
        <v>110</v>
      </c>
    </row>
    <row r="55" spans="1:20" x14ac:dyDescent="0.3">
      <c r="A55" s="23" t="s">
        <v>66</v>
      </c>
      <c r="O55" s="24">
        <f>O54/H10</f>
        <v>0.44166666666666665</v>
      </c>
      <c r="P55" s="24">
        <f>P54/H10</f>
        <v>2.6041666666666668E-2</v>
      </c>
      <c r="Q55" s="24">
        <f>Q54/H10</f>
        <v>0.30520833333333336</v>
      </c>
      <c r="R55" s="24">
        <f>R54/H10</f>
        <v>5.8333333333333334E-2</v>
      </c>
      <c r="S55" s="24">
        <f>S54/H10</f>
        <v>5.4166666666666669E-2</v>
      </c>
      <c r="T55" s="24">
        <f>T54/H10</f>
        <v>0.11458333333333333</v>
      </c>
    </row>
    <row r="58" spans="1:20" ht="28.8" x14ac:dyDescent="0.3">
      <c r="A58" s="27" t="s">
        <v>75</v>
      </c>
    </row>
    <row r="59" spans="1:20" x14ac:dyDescent="0.3">
      <c r="A59" s="3" t="s">
        <v>0</v>
      </c>
      <c r="O59" s="19" t="s">
        <v>52</v>
      </c>
      <c r="P59" s="19" t="s">
        <v>53</v>
      </c>
      <c r="Q59" s="19" t="s">
        <v>54</v>
      </c>
      <c r="R59" s="19" t="s">
        <v>55</v>
      </c>
      <c r="S59" s="19" t="s">
        <v>56</v>
      </c>
      <c r="T59" s="19" t="s">
        <v>57</v>
      </c>
    </row>
    <row r="60" spans="1:20" x14ac:dyDescent="0.3">
      <c r="A60" s="5" t="s">
        <v>15</v>
      </c>
      <c r="O60" s="2">
        <v>259</v>
      </c>
      <c r="P60" s="2">
        <v>13</v>
      </c>
      <c r="Q60" s="2">
        <v>77</v>
      </c>
      <c r="R60" s="2">
        <v>11</v>
      </c>
      <c r="S60" s="2">
        <v>22</v>
      </c>
      <c r="T60" s="2">
        <v>71</v>
      </c>
    </row>
    <row r="61" spans="1:20" x14ac:dyDescent="0.3">
      <c r="A61" s="5" t="s">
        <v>17</v>
      </c>
      <c r="O61" s="2">
        <v>45</v>
      </c>
      <c r="P61" s="2">
        <v>2</v>
      </c>
      <c r="Q61" s="2">
        <v>12</v>
      </c>
      <c r="R61" s="2">
        <v>3</v>
      </c>
      <c r="S61" s="2">
        <v>2</v>
      </c>
      <c r="T61" s="2">
        <v>16</v>
      </c>
    </row>
    <row r="62" spans="1:20" x14ac:dyDescent="0.3">
      <c r="A62" s="5" t="s">
        <v>6</v>
      </c>
      <c r="O62" s="2">
        <v>109</v>
      </c>
      <c r="P62" s="2">
        <v>10</v>
      </c>
      <c r="Q62" s="2">
        <v>84</v>
      </c>
      <c r="R62" s="2">
        <v>22</v>
      </c>
      <c r="S62" s="2">
        <v>11</v>
      </c>
      <c r="T62" s="2">
        <v>35</v>
      </c>
    </row>
    <row r="63" spans="1:20" x14ac:dyDescent="0.3">
      <c r="A63" s="5" t="s">
        <v>5</v>
      </c>
      <c r="O63" s="2">
        <v>458</v>
      </c>
      <c r="P63" s="2">
        <v>21</v>
      </c>
      <c r="Q63" s="2">
        <v>183</v>
      </c>
      <c r="R63" s="2">
        <v>49</v>
      </c>
      <c r="S63" s="2">
        <v>23</v>
      </c>
      <c r="T63" s="2">
        <v>83</v>
      </c>
    </row>
    <row r="64" spans="1:20" x14ac:dyDescent="0.3">
      <c r="A64" s="5" t="s">
        <v>21</v>
      </c>
      <c r="O64" s="2">
        <v>162</v>
      </c>
      <c r="P64" s="2">
        <v>10</v>
      </c>
      <c r="Q64" s="2">
        <v>25</v>
      </c>
      <c r="R64" s="2">
        <v>7</v>
      </c>
      <c r="S64" s="2">
        <v>21</v>
      </c>
      <c r="T64" s="2">
        <v>22</v>
      </c>
    </row>
    <row r="65" spans="1:20" x14ac:dyDescent="0.3">
      <c r="A65" s="5" t="s">
        <v>23</v>
      </c>
      <c r="O65" s="2">
        <v>120</v>
      </c>
      <c r="P65" s="2">
        <v>9</v>
      </c>
      <c r="Q65" s="2">
        <v>49</v>
      </c>
      <c r="R65" s="2">
        <v>12</v>
      </c>
      <c r="S65" s="2">
        <v>6</v>
      </c>
      <c r="T65" s="2">
        <v>26</v>
      </c>
    </row>
    <row r="66" spans="1:20" x14ac:dyDescent="0.3">
      <c r="A66" s="5" t="s">
        <v>25</v>
      </c>
      <c r="O66" s="2">
        <v>92</v>
      </c>
      <c r="P66" s="2">
        <v>6</v>
      </c>
      <c r="Q66" s="2">
        <v>115</v>
      </c>
      <c r="R66" s="2">
        <v>22</v>
      </c>
      <c r="S66" s="2">
        <v>23</v>
      </c>
      <c r="T66" s="2">
        <v>41</v>
      </c>
    </row>
    <row r="67" spans="1:20" x14ac:dyDescent="0.3">
      <c r="A67" s="13" t="s">
        <v>27</v>
      </c>
      <c r="O67" s="2">
        <f t="shared" ref="O67:T67" si="3">SUM(O60:O66)</f>
        <v>1245</v>
      </c>
      <c r="P67" s="2">
        <f t="shared" si="3"/>
        <v>71</v>
      </c>
      <c r="Q67" s="2">
        <f t="shared" si="3"/>
        <v>545</v>
      </c>
      <c r="R67" s="2">
        <f t="shared" si="3"/>
        <v>126</v>
      </c>
      <c r="S67" s="2">
        <f t="shared" si="3"/>
        <v>108</v>
      </c>
      <c r="T67" s="2">
        <f t="shared" si="3"/>
        <v>294</v>
      </c>
    </row>
    <row r="68" spans="1:20" x14ac:dyDescent="0.3">
      <c r="A68" s="25" t="s">
        <v>67</v>
      </c>
      <c r="O68" s="24">
        <f>O67/I10</f>
        <v>0.5220125786163522</v>
      </c>
      <c r="P68" s="24">
        <f>P67/I10</f>
        <v>2.9769392033542976E-2</v>
      </c>
      <c r="Q68" s="24">
        <f>Q67/I10</f>
        <v>0.22851153039832284</v>
      </c>
      <c r="R68" s="24">
        <f>R67/I10</f>
        <v>5.2830188679245285E-2</v>
      </c>
      <c r="S68" s="24">
        <f>S67/I10</f>
        <v>4.5283018867924525E-2</v>
      </c>
      <c r="T68" s="24">
        <f>T67/I10</f>
        <v>0.12327044025157233</v>
      </c>
    </row>
    <row r="71" spans="1:20" ht="28.8" x14ac:dyDescent="0.3">
      <c r="A71" s="27" t="s">
        <v>76</v>
      </c>
    </row>
    <row r="72" spans="1:20" x14ac:dyDescent="0.3">
      <c r="A72" s="3" t="s">
        <v>0</v>
      </c>
      <c r="O72" s="19" t="s">
        <v>58</v>
      </c>
      <c r="P72" s="19" t="s">
        <v>59</v>
      </c>
      <c r="Q72" s="19" t="s">
        <v>60</v>
      </c>
      <c r="R72" s="19" t="s">
        <v>61</v>
      </c>
      <c r="S72" s="19" t="s">
        <v>62</v>
      </c>
      <c r="T72" s="19" t="s">
        <v>63</v>
      </c>
    </row>
    <row r="73" spans="1:20" x14ac:dyDescent="0.3">
      <c r="A73" s="5" t="s">
        <v>15</v>
      </c>
      <c r="O73" s="2">
        <v>28</v>
      </c>
      <c r="P73" s="2">
        <v>0</v>
      </c>
      <c r="Q73" s="2">
        <v>6</v>
      </c>
      <c r="R73" s="2">
        <v>2</v>
      </c>
      <c r="S73" s="2">
        <v>4</v>
      </c>
      <c r="T73" s="2">
        <v>7</v>
      </c>
    </row>
    <row r="74" spans="1:20" x14ac:dyDescent="0.3">
      <c r="A74" s="5" t="s">
        <v>17</v>
      </c>
      <c r="O74" s="2">
        <v>6</v>
      </c>
      <c r="P74" s="2">
        <v>0</v>
      </c>
      <c r="Q74" s="2">
        <v>0</v>
      </c>
      <c r="R74" s="2">
        <v>0</v>
      </c>
      <c r="S74" s="2">
        <v>0</v>
      </c>
      <c r="T74" s="2">
        <v>2</v>
      </c>
    </row>
    <row r="75" spans="1:20" x14ac:dyDescent="0.3">
      <c r="A75" s="5" t="s">
        <v>6</v>
      </c>
      <c r="O75" s="2">
        <v>15</v>
      </c>
      <c r="P75" s="2">
        <v>1</v>
      </c>
      <c r="Q75" s="2">
        <v>8</v>
      </c>
      <c r="R75" s="2">
        <v>4</v>
      </c>
      <c r="S75" s="2">
        <v>1</v>
      </c>
      <c r="T75" s="2">
        <v>7</v>
      </c>
    </row>
    <row r="76" spans="1:20" x14ac:dyDescent="0.3">
      <c r="A76" s="5" t="s">
        <v>5</v>
      </c>
      <c r="O76" s="2">
        <v>52</v>
      </c>
      <c r="P76" s="2">
        <v>1</v>
      </c>
      <c r="Q76" s="2">
        <v>19</v>
      </c>
      <c r="R76" s="2">
        <v>4</v>
      </c>
      <c r="S76" s="2">
        <v>4</v>
      </c>
      <c r="T76" s="2">
        <v>11</v>
      </c>
    </row>
    <row r="77" spans="1:20" x14ac:dyDescent="0.3">
      <c r="A77" s="5" t="s">
        <v>21</v>
      </c>
      <c r="O77" s="2">
        <v>14</v>
      </c>
      <c r="P77" s="2">
        <v>0</v>
      </c>
      <c r="Q77" s="2">
        <v>4</v>
      </c>
      <c r="R77" s="2">
        <v>1</v>
      </c>
      <c r="S77" s="2">
        <v>5</v>
      </c>
      <c r="T77" s="2">
        <v>1</v>
      </c>
    </row>
    <row r="78" spans="1:20" x14ac:dyDescent="0.3">
      <c r="A78" s="5" t="s">
        <v>23</v>
      </c>
      <c r="O78" s="2">
        <v>10</v>
      </c>
      <c r="P78" s="2">
        <v>0</v>
      </c>
      <c r="Q78" s="2">
        <v>3</v>
      </c>
      <c r="R78" s="2">
        <v>1</v>
      </c>
      <c r="S78" s="2">
        <v>0</v>
      </c>
      <c r="T78" s="2">
        <v>0</v>
      </c>
    </row>
    <row r="79" spans="1:20" x14ac:dyDescent="0.3">
      <c r="A79" s="5" t="s">
        <v>25</v>
      </c>
      <c r="O79" s="2">
        <v>9</v>
      </c>
      <c r="P79" s="2">
        <v>0</v>
      </c>
      <c r="Q79" s="2">
        <v>16</v>
      </c>
      <c r="R79" s="2">
        <v>3</v>
      </c>
      <c r="S79" s="2">
        <v>1</v>
      </c>
      <c r="T79" s="2">
        <v>5</v>
      </c>
    </row>
    <row r="80" spans="1:20" x14ac:dyDescent="0.3">
      <c r="A80" s="13" t="s">
        <v>27</v>
      </c>
      <c r="O80" s="2">
        <f t="shared" ref="O80:T80" si="4">SUM(O73:O79)</f>
        <v>134</v>
      </c>
      <c r="P80" s="2">
        <f t="shared" si="4"/>
        <v>2</v>
      </c>
      <c r="Q80" s="2">
        <f t="shared" si="4"/>
        <v>56</v>
      </c>
      <c r="R80" s="2">
        <f t="shared" si="4"/>
        <v>15</v>
      </c>
      <c r="S80" s="2">
        <f t="shared" si="4"/>
        <v>15</v>
      </c>
      <c r="T80" s="2">
        <f t="shared" si="4"/>
        <v>33</v>
      </c>
    </row>
    <row r="81" spans="1:20" x14ac:dyDescent="0.3">
      <c r="A81" s="23" t="s">
        <v>68</v>
      </c>
      <c r="O81" s="24">
        <f>O80/J10</f>
        <v>0.52549019607843139</v>
      </c>
      <c r="P81" s="24">
        <f>P80/J10</f>
        <v>7.8431372549019607E-3</v>
      </c>
      <c r="Q81" s="24">
        <f>Q80/J10</f>
        <v>0.2196078431372549</v>
      </c>
      <c r="R81" s="24">
        <f>R80/J10</f>
        <v>5.8823529411764705E-2</v>
      </c>
      <c r="S81" s="24">
        <f>S80/J10</f>
        <v>5.8823529411764705E-2</v>
      </c>
      <c r="T81" s="24">
        <f>T80/J10</f>
        <v>0.12941176470588237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2018-08-28T15:07:06Z</dcterms:modified>
</cp:coreProperties>
</file>